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40" windowHeight="9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<sst xmlns="http://schemas.openxmlformats.org/spreadsheetml/2006/main" count="54" uniqueCount="29">
  <si>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Elevation</t>
  </si>
  <si>
    <t>Elevation average</t>
  </si>
  <si>
    <t>Elapsed time</t>
  </si>
  <si>
    <t xml:space="preserve">Probable </t>
  </si>
  <si>
    <t>Temp</t>
  </si>
  <si>
    <t>Paces</t>
  </si>
  <si>
    <t>Approximate</t>
  </si>
  <si>
    <t>Flow</t>
  </si>
  <si>
    <t>Time</t>
  </si>
  <si>
    <t>Location</t>
  </si>
  <si>
    <t>recorded (m)</t>
  </si>
  <si>
    <t>correction for time</t>
  </si>
  <si>
    <t>actual elevation</t>
  </si>
  <si>
    <t>°C</t>
  </si>
  <si>
    <t>Counted</t>
  </si>
  <si>
    <t>meters from paces</t>
  </si>
  <si>
    <t>Hardness</t>
  </si>
  <si>
    <t>Yurt Floor</t>
  </si>
  <si>
    <t>Shower stalls</t>
  </si>
  <si>
    <t>W Spring Water Tank</t>
  </si>
  <si>
    <t>W Spring</t>
  </si>
  <si>
    <t>Palomarin rd</t>
  </si>
  <si>
    <t>Windmill pond</t>
  </si>
  <si>
    <t>Old water tank</t>
  </si>
  <si>
    <t>Yurt floor</t>
  </si>
  <si>
    <t>N Spring filter</t>
  </si>
  <si>
    <t>N Spring source</t>
  </si>
  <si>
    <t>Ridge top saddle</t>
  </si>
  <si>
    <t>Top camping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</si>
</sst>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Sheet1!$B$4:$B$15</c:f>
              <c:strCache>
                <c:ptCount val="12"/>
                <c:pt idx="0">
                  <c:v>Yurt Floor</c:v>
                </c:pt>
                <c:pt idx="1">
                  <c:v>N Spring source</c:v>
                </c:pt>
                <c:pt idx="2">
                  <c:v>N Spring filter</c:v>
                </c:pt>
                <c:pt idx="3">
                  <c:v>Top camping area</c:v>
                </c:pt>
                <c:pt idx="4">
                  <c:v>Shower stalls</c:v>
                </c:pt>
                <c:pt idx="5">
                  <c:v>Yurt floor</c:v>
                </c:pt>
                <c:pt idx="6">
                  <c:v>Palomarin rd</c:v>
                </c:pt>
                <c:pt idx="7">
                  <c:v>W Spring</c:v>
                </c:pt>
                <c:pt idx="8">
                  <c:v>W Spring Water Tank</c:v>
                </c:pt>
                <c:pt idx="9">
                  <c:v>Windmill pond</c:v>
                </c:pt>
                <c:pt idx="10">
                  <c:v>Ridge top saddle</c:v>
                </c:pt>
                <c:pt idx="11">
                  <c:v>Old water tank</c:v>
                </c:pt>
              </c:strCache>
            </c:strRef>
          </c:cat>
          <c:val>
            <c:numRef>
              <c:f>Sheet1!$G$4:$G$15</c:f>
              <c:numCache>
                <c:ptCount val="12"/>
                <c:pt idx="0">
                  <c:v>318</c:v>
                </c:pt>
                <c:pt idx="1">
                  <c:v>403.28</c:v>
                </c:pt>
                <c:pt idx="2">
                  <c:v>400</c:v>
                </c:pt>
                <c:pt idx="3">
                  <c:v>383.6</c:v>
                </c:pt>
                <c:pt idx="4">
                  <c:v>357.36</c:v>
                </c:pt>
                <c:pt idx="5">
                  <c:v>318</c:v>
                </c:pt>
                <c:pt idx="6">
                  <c:v>278.64</c:v>
                </c:pt>
                <c:pt idx="7">
                  <c:v>432.8</c:v>
                </c:pt>
                <c:pt idx="8">
                  <c:v>396.72</c:v>
                </c:pt>
                <c:pt idx="9">
                  <c:v>258.96</c:v>
                </c:pt>
                <c:pt idx="10">
                  <c:v>409.84</c:v>
                </c:pt>
                <c:pt idx="11">
                  <c:v>439.36</c:v>
                </c:pt>
              </c:numCache>
            </c:numRef>
          </c:val>
        </c:ser>
        <c:axId val="40869152"/>
        <c:axId val="32278049"/>
      </c:barChart>
      <c:catAx>
        <c:axId val="4086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78049"/>
        <c:crosses val="autoZero"/>
        <c:auto val="1"/>
        <c:lblOffset val="100"/>
        <c:noMultiLvlLbl val="0"/>
      </c:catAx>
      <c:valAx>
        <c:axId val="32278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69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Sheet1!$B$4:$B$15</c:f>
              <c:strCache/>
            </c:strRef>
          </c:cat>
          <c:val>
            <c:numRef>
              <c:f>Sheet1!$F$4:$F$15</c:f>
              <c:numCache/>
            </c:numRef>
          </c:val>
        </c:ser>
        <c:axId val="22066986"/>
        <c:axId val="64385147"/>
      </c:barChart>
      <c:catAx>
        <c:axId val="2206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5147"/>
        <c:crosses val="autoZero"/>
        <c:auto val="1"/>
        <c:lblOffset val="100"/>
        <c:noMultiLvlLbl val="0"/>
      </c:catAx>
      <c:valAx>
        <c:axId val="64385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6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79</xdr:row>
      <xdr:rowOff>95250</xdr:rowOff>
    </xdr:from>
    <xdr:to>
      <xdr:col>13</xdr:col>
      <xdr:colOff>85725</xdr:colOff>
      <xdr:row>109</xdr:row>
      <xdr:rowOff>57150</xdr:rowOff>
    </xdr:to>
    <xdr:graphicFrame>
      <xdr:nvGraphicFramePr>
        <xdr:cNvPr id="1" name="Chart 1"/>
        <xdr:cNvGraphicFramePr/>
      </xdr:nvGraphicFramePr>
      <xdr:xfrm>
        <a:off x="209550" y="13211175"/>
        <a:ext cx="91821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16</xdr:row>
      <xdr:rowOff>114300</xdr:rowOff>
    </xdr:from>
    <xdr:to>
      <xdr:col>15</xdr:col>
      <xdr:colOff>19050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628650" y="2695575"/>
        <a:ext cx="99155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"/>
  <sheetViews>
    <sheetView tabSelected="1" workbookViewId="0" topLeftCell="A42">
      <selection activeCell="P64" sqref="P64"/>
    </sheetView>
  </sheetViews>
  <sheetFormatPr defaultColWidth="9.140625" defaultRowHeight="12.75"/>
  <cols>
    <col min="2" max="2" width="19.00390625" style="0" bestFit="1" customWidth="1"/>
    <col min="3" max="3" width="11.7109375" style="0" bestFit="1" customWidth="1"/>
    <col min="4" max="4" width="15.28125" style="0" bestFit="1" customWidth="1"/>
    <col min="5" max="5" width="11.28125" style="0" bestFit="1" customWidth="1"/>
  </cols>
  <sheetData>
    <row r="2" spans="3:14" s="1" customFormat="1" ht="12.75">
      <c r="C2" t="s">
        <v>0</v>
      </c>
      <c r="D2" t="s">
        <v>1</v>
      </c>
      <c r="E2" t="s">
        <v>2</v>
      </c>
      <c r="G2" s="2" t="s">
        <v>0</v>
      </c>
      <c r="H2" s="3" t="s">
        <v>3</v>
      </c>
      <c r="I2" t="s">
        <v>4</v>
      </c>
      <c r="J2" t="s">
        <v>5</v>
      </c>
      <c r="L2" t="s">
        <v>6</v>
      </c>
      <c r="N2" t="s">
        <v>7</v>
      </c>
    </row>
    <row r="3" spans="1:13" s="1" customFormat="1" ht="12.75">
      <c r="A3" t="s">
        <v>8</v>
      </c>
      <c r="B3" s="1" t="s">
        <v>9</v>
      </c>
      <c r="C3" t="s">
        <v>10</v>
      </c>
      <c r="G3" s="2" t="s">
        <v>11</v>
      </c>
      <c r="H3" s="3" t="s">
        <v>12</v>
      </c>
      <c r="I3" t="s">
        <v>13</v>
      </c>
      <c r="J3" t="s">
        <v>14</v>
      </c>
      <c r="L3" t="s">
        <v>15</v>
      </c>
      <c r="M3" t="s">
        <v>16</v>
      </c>
    </row>
    <row r="4" spans="1:7" ht="12.75">
      <c r="A4" s="4">
        <v>0.6243055555555556</v>
      </c>
      <c r="B4" t="s">
        <v>17</v>
      </c>
      <c r="C4">
        <v>0</v>
      </c>
      <c r="F4">
        <f>G4-$F$16</f>
        <v>59.04000000000002</v>
      </c>
      <c r="G4">
        <f>318+3.28*(C4)</f>
        <v>318</v>
      </c>
    </row>
    <row r="5" spans="1:7" ht="12.75">
      <c r="A5" s="4"/>
      <c r="B5" t="s">
        <v>26</v>
      </c>
      <c r="C5">
        <v>26</v>
      </c>
      <c r="F5">
        <f>G5-$F$16</f>
        <v>144.32</v>
      </c>
      <c r="G5">
        <f>318+3.28*(C5)</f>
        <v>403.28</v>
      </c>
    </row>
    <row r="6" spans="1:7" ht="12.75">
      <c r="A6" s="4">
        <v>0.6194444444444445</v>
      </c>
      <c r="B6" t="s">
        <v>25</v>
      </c>
      <c r="C6">
        <v>25</v>
      </c>
      <c r="F6">
        <f>G6-$F$16</f>
        <v>141.04000000000002</v>
      </c>
      <c r="G6">
        <f>318+3.28*(C6)</f>
        <v>400</v>
      </c>
    </row>
    <row r="7" spans="2:7" ht="12.75">
      <c r="B7" t="s">
        <v>28</v>
      </c>
      <c r="C7">
        <v>20</v>
      </c>
      <c r="F7">
        <f>G7-$F$16</f>
        <v>124.64000000000004</v>
      </c>
      <c r="G7">
        <f>318+3.28*(C7)</f>
        <v>383.6</v>
      </c>
    </row>
    <row r="8" spans="1:7" ht="12.75">
      <c r="A8" s="4">
        <v>0.6201388888888889</v>
      </c>
      <c r="B8" t="s">
        <v>18</v>
      </c>
      <c r="C8">
        <v>12</v>
      </c>
      <c r="F8">
        <f>G8-$F$16</f>
        <v>98.40000000000003</v>
      </c>
      <c r="G8">
        <f>318+3.28*(C8)</f>
        <v>357.36</v>
      </c>
    </row>
    <row r="9" spans="1:7" ht="12.75">
      <c r="A9" s="4">
        <v>0.6597222222222222</v>
      </c>
      <c r="B9" t="s">
        <v>24</v>
      </c>
      <c r="C9">
        <v>0</v>
      </c>
      <c r="F9">
        <f>G9-$F$16</f>
        <v>59.04000000000002</v>
      </c>
      <c r="G9">
        <f>318+3.28*(C9)</f>
        <v>318</v>
      </c>
    </row>
    <row r="10" spans="1:7" ht="12.75">
      <c r="A10" s="4">
        <v>0.6284722222222222</v>
      </c>
      <c r="B10" t="s">
        <v>21</v>
      </c>
      <c r="C10">
        <v>-12</v>
      </c>
      <c r="F10">
        <f>G10-$F$16</f>
        <v>19.680000000000007</v>
      </c>
      <c r="G10">
        <f>318+3.28*(C10)</f>
        <v>278.64</v>
      </c>
    </row>
    <row r="11" spans="1:7" ht="12.75">
      <c r="A11" s="4">
        <v>0.6256944444444444</v>
      </c>
      <c r="B11" t="s">
        <v>20</v>
      </c>
      <c r="C11">
        <v>35</v>
      </c>
      <c r="F11">
        <f>G11-$F$16</f>
        <v>173.84000000000003</v>
      </c>
      <c r="G11">
        <f>318+3.28*(C11)</f>
        <v>432.8</v>
      </c>
    </row>
    <row r="12" spans="1:7" ht="12.75">
      <c r="A12" s="4">
        <v>0.6243055555555556</v>
      </c>
      <c r="B12" t="s">
        <v>19</v>
      </c>
      <c r="C12">
        <v>24</v>
      </c>
      <c r="F12">
        <f>G12-$F$16</f>
        <v>137.76000000000005</v>
      </c>
      <c r="G12">
        <f>318+3.28*(C12)</f>
        <v>396.72</v>
      </c>
    </row>
    <row r="13" spans="1:7" ht="12.75">
      <c r="A13" s="4">
        <v>0.6402777777777778</v>
      </c>
      <c r="B13" t="s">
        <v>22</v>
      </c>
      <c r="C13">
        <v>-18</v>
      </c>
      <c r="F13">
        <f>G13-$F$16</f>
        <v>0</v>
      </c>
      <c r="G13">
        <f>318+3.28*(C13)</f>
        <v>258.96</v>
      </c>
    </row>
    <row r="14" spans="1:7" ht="12.75">
      <c r="A14" s="4">
        <v>0.6354166666666666</v>
      </c>
      <c r="B14" t="s">
        <v>27</v>
      </c>
      <c r="C14">
        <v>28</v>
      </c>
      <c r="F14">
        <f>G14-$F$16</f>
        <v>150.88</v>
      </c>
      <c r="G14">
        <f>318+3.28*(C14)</f>
        <v>409.84</v>
      </c>
    </row>
    <row r="15" spans="1:7" ht="12" customHeight="1">
      <c r="A15" s="4">
        <v>0.6326388888888889</v>
      </c>
      <c r="B15" t="s">
        <v>23</v>
      </c>
      <c r="C15">
        <v>37</v>
      </c>
      <c r="F15">
        <f>G15-$F$16</f>
        <v>180.40000000000003</v>
      </c>
      <c r="G15">
        <f>318+3.28*(C15)</f>
        <v>439.36</v>
      </c>
    </row>
    <row r="16" ht="12.75">
      <c r="F16">
        <f>MIN(G4:G15)</f>
        <v>258.96</v>
      </c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49" spans="4:15" ht="39">
      <c r="D49" s="1" t="s">
        <v>17</v>
      </c>
      <c r="E49" s="1" t="s">
        <v>26</v>
      </c>
      <c r="F49" s="1" t="s">
        <v>25</v>
      </c>
      <c r="G49" s="1" t="s">
        <v>28</v>
      </c>
      <c r="H49" s="1" t="s">
        <v>18</v>
      </c>
      <c r="I49" s="1" t="s">
        <v>24</v>
      </c>
      <c r="J49" s="1" t="s">
        <v>21</v>
      </c>
      <c r="K49" s="1" t="s">
        <v>20</v>
      </c>
      <c r="L49" s="1" t="s">
        <v>19</v>
      </c>
      <c r="M49" s="1" t="s">
        <v>22</v>
      </c>
      <c r="N49" s="1" t="s">
        <v>27</v>
      </c>
      <c r="O49" s="1" t="s">
        <v>23</v>
      </c>
    </row>
    <row r="50" spans="4:15" ht="12.75">
      <c r="D50">
        <v>318</v>
      </c>
      <c r="E50">
        <v>403.28</v>
      </c>
      <c r="F50">
        <v>400</v>
      </c>
      <c r="G50">
        <v>383.6</v>
      </c>
      <c r="H50">
        <v>357.36</v>
      </c>
      <c r="I50">
        <v>318</v>
      </c>
      <c r="J50">
        <v>278.64</v>
      </c>
      <c r="K50">
        <v>432.8</v>
      </c>
      <c r="L50">
        <v>396.72</v>
      </c>
      <c r="M50">
        <v>258.96</v>
      </c>
      <c r="N50">
        <v>409.84</v>
      </c>
      <c r="O50">
        <v>439.36</v>
      </c>
    </row>
    <row r="51" spans="2:15" ht="12.75">
      <c r="B51" t="s">
        <v>17</v>
      </c>
      <c r="C51">
        <v>318</v>
      </c>
      <c r="D51" s="5">
        <f>($C51-D$50)/$B$64</f>
        <v>0</v>
      </c>
      <c r="E51" s="5">
        <f aca="true" t="shared" si="0" ref="E51:O51">($C51-E$50)/$B$64</f>
        <v>-35.533333333333324</v>
      </c>
      <c r="F51" s="5">
        <f t="shared" si="0"/>
        <v>-34.16666666666667</v>
      </c>
      <c r="G51" s="5">
        <f t="shared" si="0"/>
        <v>-27.333333333333343</v>
      </c>
      <c r="H51" s="5">
        <f t="shared" si="0"/>
        <v>-16.400000000000006</v>
      </c>
      <c r="I51" s="5">
        <f t="shared" si="0"/>
        <v>0</v>
      </c>
      <c r="J51" s="5">
        <f t="shared" si="0"/>
        <v>16.400000000000006</v>
      </c>
      <c r="K51" s="5">
        <f t="shared" si="0"/>
        <v>-47.83333333333334</v>
      </c>
      <c r="L51" s="5">
        <f t="shared" si="0"/>
        <v>-32.80000000000001</v>
      </c>
      <c r="M51" s="5">
        <f t="shared" si="0"/>
        <v>24.60000000000001</v>
      </c>
      <c r="N51" s="5">
        <f t="shared" si="0"/>
        <v>-38.26666666666666</v>
      </c>
      <c r="O51" s="5">
        <f t="shared" si="0"/>
        <v>-50.56666666666668</v>
      </c>
    </row>
    <row r="52" spans="2:15" ht="12.75">
      <c r="B52" t="s">
        <v>26</v>
      </c>
      <c r="C52">
        <v>403.28</v>
      </c>
      <c r="D52" s="5">
        <f aca="true" t="shared" si="1" ref="D52:O62">($C52-D$50)/$B$64</f>
        <v>35.533333333333324</v>
      </c>
      <c r="E52" s="5">
        <f t="shared" si="1"/>
        <v>0</v>
      </c>
      <c r="F52" s="5">
        <f t="shared" si="1"/>
        <v>1.3666666666666554</v>
      </c>
      <c r="G52" s="5">
        <f t="shared" si="1"/>
        <v>8.19999999999998</v>
      </c>
      <c r="H52" s="5">
        <f t="shared" si="1"/>
        <v>19.13333333333332</v>
      </c>
      <c r="I52" s="5">
        <f t="shared" si="1"/>
        <v>35.533333333333324</v>
      </c>
      <c r="J52" s="5">
        <f t="shared" si="1"/>
        <v>51.93333333333333</v>
      </c>
      <c r="K52" s="5">
        <f t="shared" si="1"/>
        <v>-12.300000000000017</v>
      </c>
      <c r="L52" s="5">
        <f t="shared" si="1"/>
        <v>2.7333333333333107</v>
      </c>
      <c r="M52" s="5">
        <f t="shared" si="1"/>
        <v>60.13333333333333</v>
      </c>
      <c r="N52" s="5">
        <f t="shared" si="1"/>
        <v>-2.7333333333333343</v>
      </c>
      <c r="O52" s="5">
        <f t="shared" si="1"/>
        <v>-15.033333333333351</v>
      </c>
    </row>
    <row r="53" spans="2:15" ht="12.75">
      <c r="B53" t="s">
        <v>25</v>
      </c>
      <c r="C53">
        <v>400</v>
      </c>
      <c r="D53" s="5">
        <f t="shared" si="1"/>
        <v>34.16666666666667</v>
      </c>
      <c r="E53" s="5">
        <f t="shared" si="1"/>
        <v>-1.3666666666666554</v>
      </c>
      <c r="F53" s="5">
        <f t="shared" si="1"/>
        <v>0</v>
      </c>
      <c r="G53" s="5">
        <f t="shared" si="1"/>
        <v>6.833333333333324</v>
      </c>
      <c r="H53" s="5">
        <f t="shared" si="1"/>
        <v>17.766666666666662</v>
      </c>
      <c r="I53" s="5">
        <f t="shared" si="1"/>
        <v>34.16666666666667</v>
      </c>
      <c r="J53" s="5">
        <f t="shared" si="1"/>
        <v>50.56666666666668</v>
      </c>
      <c r="K53" s="5">
        <f t="shared" si="1"/>
        <v>-13.666666666666671</v>
      </c>
      <c r="L53" s="5">
        <f t="shared" si="1"/>
        <v>1.3666666666666554</v>
      </c>
      <c r="M53" s="5">
        <f t="shared" si="1"/>
        <v>58.76666666666668</v>
      </c>
      <c r="N53" s="5">
        <f t="shared" si="1"/>
        <v>-4.09999999999999</v>
      </c>
      <c r="O53" s="5">
        <f t="shared" si="1"/>
        <v>-16.400000000000006</v>
      </c>
    </row>
    <row r="54" spans="2:15" ht="12.75">
      <c r="B54" t="s">
        <v>28</v>
      </c>
      <c r="C54">
        <v>383.6</v>
      </c>
      <c r="D54" s="5">
        <f t="shared" si="1"/>
        <v>27.333333333333343</v>
      </c>
      <c r="E54" s="5">
        <f t="shared" si="1"/>
        <v>-8.19999999999998</v>
      </c>
      <c r="F54" s="5">
        <f t="shared" si="1"/>
        <v>-6.833333333333324</v>
      </c>
      <c r="G54" s="5">
        <f t="shared" si="1"/>
        <v>0</v>
      </c>
      <c r="H54" s="5">
        <f t="shared" si="1"/>
        <v>10.933333333333337</v>
      </c>
      <c r="I54" s="5">
        <f t="shared" si="1"/>
        <v>27.333333333333343</v>
      </c>
      <c r="J54" s="5">
        <f t="shared" si="1"/>
        <v>43.73333333333335</v>
      </c>
      <c r="K54" s="5">
        <f t="shared" si="1"/>
        <v>-20.499999999999996</v>
      </c>
      <c r="L54" s="5">
        <f t="shared" si="1"/>
        <v>-5.466666666666669</v>
      </c>
      <c r="M54" s="5">
        <f t="shared" si="1"/>
        <v>51.93333333333335</v>
      </c>
      <c r="N54" s="5">
        <f t="shared" si="1"/>
        <v>-10.933333333333314</v>
      </c>
      <c r="O54" s="5">
        <f t="shared" si="1"/>
        <v>-23.23333333333333</v>
      </c>
    </row>
    <row r="55" spans="2:15" ht="12.75">
      <c r="B55" t="s">
        <v>18</v>
      </c>
      <c r="C55">
        <v>357.36</v>
      </c>
      <c r="D55" s="5">
        <f t="shared" si="1"/>
        <v>16.400000000000006</v>
      </c>
      <c r="E55" s="5">
        <f t="shared" si="1"/>
        <v>-19.13333333333332</v>
      </c>
      <c r="F55" s="5">
        <f t="shared" si="1"/>
        <v>-17.766666666666662</v>
      </c>
      <c r="G55" s="5">
        <f t="shared" si="1"/>
        <v>-10.933333333333337</v>
      </c>
      <c r="H55" s="5">
        <f t="shared" si="1"/>
        <v>0</v>
      </c>
      <c r="I55" s="5">
        <f t="shared" si="1"/>
        <v>16.400000000000006</v>
      </c>
      <c r="J55" s="5">
        <f t="shared" si="1"/>
        <v>32.80000000000001</v>
      </c>
      <c r="K55" s="5">
        <f t="shared" si="1"/>
        <v>-31.433333333333334</v>
      </c>
      <c r="L55" s="5">
        <f t="shared" si="1"/>
        <v>-16.400000000000006</v>
      </c>
      <c r="M55" s="5">
        <f t="shared" si="1"/>
        <v>41.000000000000014</v>
      </c>
      <c r="N55" s="5">
        <f t="shared" si="1"/>
        <v>-21.866666666666653</v>
      </c>
      <c r="O55" s="5">
        <f t="shared" si="1"/>
        <v>-34.16666666666667</v>
      </c>
    </row>
    <row r="56" spans="2:15" ht="12.75">
      <c r="B56" t="s">
        <v>24</v>
      </c>
      <c r="C56">
        <v>318</v>
      </c>
      <c r="D56" s="5">
        <f t="shared" si="1"/>
        <v>0</v>
      </c>
      <c r="E56" s="5">
        <f t="shared" si="1"/>
        <v>-35.533333333333324</v>
      </c>
      <c r="F56" s="5">
        <f t="shared" si="1"/>
        <v>-34.16666666666667</v>
      </c>
      <c r="G56" s="5">
        <f t="shared" si="1"/>
        <v>-27.333333333333343</v>
      </c>
      <c r="H56" s="5">
        <f t="shared" si="1"/>
        <v>-16.400000000000006</v>
      </c>
      <c r="I56" s="5">
        <f t="shared" si="1"/>
        <v>0</v>
      </c>
      <c r="J56" s="5">
        <f t="shared" si="1"/>
        <v>16.400000000000006</v>
      </c>
      <c r="K56" s="5">
        <f t="shared" si="1"/>
        <v>-47.83333333333334</v>
      </c>
      <c r="L56" s="5">
        <f t="shared" si="1"/>
        <v>-32.80000000000001</v>
      </c>
      <c r="M56" s="5">
        <f t="shared" si="1"/>
        <v>24.60000000000001</v>
      </c>
      <c r="N56" s="5">
        <f t="shared" si="1"/>
        <v>-38.26666666666666</v>
      </c>
      <c r="O56" s="5">
        <f t="shared" si="1"/>
        <v>-50.56666666666668</v>
      </c>
    </row>
    <row r="57" spans="2:15" ht="12.75">
      <c r="B57" t="s">
        <v>21</v>
      </c>
      <c r="C57">
        <v>278.64</v>
      </c>
      <c r="D57" s="5">
        <f t="shared" si="1"/>
        <v>-16.400000000000006</v>
      </c>
      <c r="E57" s="5">
        <f t="shared" si="1"/>
        <v>-51.93333333333333</v>
      </c>
      <c r="F57" s="5">
        <f t="shared" si="1"/>
        <v>-50.56666666666668</v>
      </c>
      <c r="G57" s="5">
        <f t="shared" si="1"/>
        <v>-43.73333333333335</v>
      </c>
      <c r="H57" s="5">
        <f t="shared" si="1"/>
        <v>-32.80000000000001</v>
      </c>
      <c r="I57" s="5">
        <f t="shared" si="1"/>
        <v>-16.400000000000006</v>
      </c>
      <c r="J57" s="5">
        <f t="shared" si="1"/>
        <v>0</v>
      </c>
      <c r="K57" s="5">
        <f t="shared" si="1"/>
        <v>-64.23333333333335</v>
      </c>
      <c r="L57" s="5">
        <f t="shared" si="1"/>
        <v>-49.20000000000002</v>
      </c>
      <c r="M57" s="5">
        <f t="shared" si="1"/>
        <v>8.200000000000003</v>
      </c>
      <c r="N57" s="5">
        <f t="shared" si="1"/>
        <v>-54.666666666666664</v>
      </c>
      <c r="O57" s="5">
        <f t="shared" si="1"/>
        <v>-66.96666666666668</v>
      </c>
    </row>
    <row r="58" spans="2:15" ht="12.75">
      <c r="B58" t="s">
        <v>20</v>
      </c>
      <c r="C58">
        <v>432.8</v>
      </c>
      <c r="D58" s="5">
        <f t="shared" si="1"/>
        <v>47.83333333333334</v>
      </c>
      <c r="E58" s="5">
        <f t="shared" si="1"/>
        <v>12.300000000000017</v>
      </c>
      <c r="F58" s="5">
        <f t="shared" si="1"/>
        <v>13.666666666666671</v>
      </c>
      <c r="G58" s="5">
        <f t="shared" si="1"/>
        <v>20.499999999999996</v>
      </c>
      <c r="H58" s="5">
        <f t="shared" si="1"/>
        <v>31.433333333333334</v>
      </c>
      <c r="I58" s="5">
        <f t="shared" si="1"/>
        <v>47.83333333333334</v>
      </c>
      <c r="J58" s="5">
        <f t="shared" si="1"/>
        <v>64.23333333333335</v>
      </c>
      <c r="K58" s="5">
        <f t="shared" si="1"/>
        <v>0</v>
      </c>
      <c r="L58" s="5">
        <f t="shared" si="1"/>
        <v>15.033333333333328</v>
      </c>
      <c r="M58" s="5">
        <f t="shared" si="1"/>
        <v>72.43333333333335</v>
      </c>
      <c r="N58" s="5">
        <f t="shared" si="1"/>
        <v>9.566666666666682</v>
      </c>
      <c r="O58" s="5">
        <f t="shared" si="1"/>
        <v>-2.7333333333333343</v>
      </c>
    </row>
    <row r="59" spans="2:15" ht="12.75">
      <c r="B59" t="s">
        <v>19</v>
      </c>
      <c r="C59">
        <v>396.72</v>
      </c>
      <c r="D59" s="5">
        <f t="shared" si="1"/>
        <v>32.80000000000001</v>
      </c>
      <c r="E59" s="5">
        <f t="shared" si="1"/>
        <v>-2.7333333333333107</v>
      </c>
      <c r="F59" s="5">
        <f t="shared" si="1"/>
        <v>-1.3666666666666554</v>
      </c>
      <c r="G59" s="5">
        <f t="shared" si="1"/>
        <v>5.466666666666669</v>
      </c>
      <c r="H59" s="5">
        <f t="shared" si="1"/>
        <v>16.400000000000006</v>
      </c>
      <c r="I59" s="5">
        <f t="shared" si="1"/>
        <v>32.80000000000001</v>
      </c>
      <c r="J59" s="5">
        <f t="shared" si="1"/>
        <v>49.20000000000002</v>
      </c>
      <c r="K59" s="5">
        <f t="shared" si="1"/>
        <v>-15.033333333333328</v>
      </c>
      <c r="L59" s="5">
        <f t="shared" si="1"/>
        <v>0</v>
      </c>
      <c r="M59" s="5">
        <f t="shared" si="1"/>
        <v>57.40000000000002</v>
      </c>
      <c r="N59" s="5">
        <f t="shared" si="1"/>
        <v>-5.4666666666666455</v>
      </c>
      <c r="O59" s="5">
        <f t="shared" si="1"/>
        <v>-17.766666666666662</v>
      </c>
    </row>
    <row r="60" spans="2:15" ht="12.75">
      <c r="B60" t="s">
        <v>22</v>
      </c>
      <c r="C60">
        <v>258.96</v>
      </c>
      <c r="D60" s="5">
        <f t="shared" si="1"/>
        <v>-24.60000000000001</v>
      </c>
      <c r="E60" s="5">
        <f t="shared" si="1"/>
        <v>-60.13333333333333</v>
      </c>
      <c r="F60" s="5">
        <f t="shared" si="1"/>
        <v>-58.76666666666668</v>
      </c>
      <c r="G60" s="5">
        <f t="shared" si="1"/>
        <v>-51.93333333333335</v>
      </c>
      <c r="H60" s="5">
        <f t="shared" si="1"/>
        <v>-41.000000000000014</v>
      </c>
      <c r="I60" s="5">
        <f t="shared" si="1"/>
        <v>-24.60000000000001</v>
      </c>
      <c r="J60" s="5">
        <f t="shared" si="1"/>
        <v>-8.200000000000003</v>
      </c>
      <c r="K60" s="5">
        <f t="shared" si="1"/>
        <v>-72.43333333333335</v>
      </c>
      <c r="L60" s="5">
        <f t="shared" si="1"/>
        <v>-57.40000000000002</v>
      </c>
      <c r="M60" s="5">
        <f t="shared" si="1"/>
        <v>0</v>
      </c>
      <c r="N60" s="5">
        <f t="shared" si="1"/>
        <v>-62.86666666666667</v>
      </c>
      <c r="O60" s="5">
        <f t="shared" si="1"/>
        <v>-75.16666666666669</v>
      </c>
    </row>
    <row r="61" spans="2:15" ht="12.75">
      <c r="B61" t="s">
        <v>27</v>
      </c>
      <c r="C61">
        <v>409.84</v>
      </c>
      <c r="D61" s="5">
        <f t="shared" si="1"/>
        <v>38.26666666666666</v>
      </c>
      <c r="E61" s="5">
        <f t="shared" si="1"/>
        <v>2.7333333333333343</v>
      </c>
      <c r="F61" s="5">
        <f t="shared" si="1"/>
        <v>4.09999999999999</v>
      </c>
      <c r="G61" s="5">
        <f t="shared" si="1"/>
        <v>10.933333333333314</v>
      </c>
      <c r="H61" s="5">
        <f t="shared" si="1"/>
        <v>21.866666666666653</v>
      </c>
      <c r="I61" s="5">
        <f t="shared" si="1"/>
        <v>38.26666666666666</v>
      </c>
      <c r="J61" s="5">
        <f t="shared" si="1"/>
        <v>54.666666666666664</v>
      </c>
      <c r="K61" s="5">
        <f t="shared" si="1"/>
        <v>-9.566666666666682</v>
      </c>
      <c r="L61" s="5">
        <f t="shared" si="1"/>
        <v>5.4666666666666455</v>
      </c>
      <c r="M61" s="5">
        <f t="shared" si="1"/>
        <v>62.86666666666667</v>
      </c>
      <c r="N61" s="5">
        <f t="shared" si="1"/>
        <v>0</v>
      </c>
      <c r="O61" s="5">
        <f t="shared" si="1"/>
        <v>-12.300000000000017</v>
      </c>
    </row>
    <row r="62" spans="2:15" ht="12.75">
      <c r="B62" t="s">
        <v>23</v>
      </c>
      <c r="C62">
        <v>439.36</v>
      </c>
      <c r="D62" s="5">
        <f t="shared" si="1"/>
        <v>50.56666666666668</v>
      </c>
      <c r="E62" s="5">
        <f t="shared" si="1"/>
        <v>15.033333333333351</v>
      </c>
      <c r="F62" s="5">
        <f t="shared" si="1"/>
        <v>16.400000000000006</v>
      </c>
      <c r="G62" s="5">
        <f t="shared" si="1"/>
        <v>23.23333333333333</v>
      </c>
      <c r="H62" s="5">
        <f t="shared" si="1"/>
        <v>34.16666666666667</v>
      </c>
      <c r="I62" s="5">
        <f t="shared" si="1"/>
        <v>50.56666666666668</v>
      </c>
      <c r="J62" s="5">
        <f t="shared" si="1"/>
        <v>66.96666666666668</v>
      </c>
      <c r="K62" s="5">
        <f t="shared" si="1"/>
        <v>2.7333333333333343</v>
      </c>
      <c r="L62" s="5">
        <f t="shared" si="1"/>
        <v>17.766666666666662</v>
      </c>
      <c r="M62" s="5">
        <f t="shared" si="1"/>
        <v>75.16666666666669</v>
      </c>
      <c r="N62" s="5">
        <f t="shared" si="1"/>
        <v>12.300000000000017</v>
      </c>
      <c r="O62" s="5">
        <f t="shared" si="1"/>
        <v>0</v>
      </c>
    </row>
    <row r="64" ht="12.75">
      <c r="B64">
        <v>2.4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green</cp:lastModifiedBy>
  <dcterms:created xsi:type="dcterms:W3CDTF">2008-07-07T23:07:20Z</dcterms:created>
  <dcterms:modified xsi:type="dcterms:W3CDTF">2008-07-08T16:05:33Z</dcterms:modified>
  <cp:category/>
  <cp:version/>
  <cp:contentType/>
  <cp:contentStatus/>
</cp:coreProperties>
</file>